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sikora\OneDrive - Akademia Techniczno-Humanistyczna\statystyka medyczna\ZADANIA\"/>
    </mc:Choice>
  </mc:AlternateContent>
  <xr:revisionPtr revIDLastSave="1" documentId="8_{2DDE5DBF-2C25-487D-A5B8-B0504FFA692D}" xr6:coauthVersionLast="36" xr6:coauthVersionMax="36" xr10:uidLastSave="{E49F5F9A-A7EB-405C-BF42-ACD5A2B3BF07}"/>
  <bookViews>
    <workbookView xWindow="0" yWindow="0" windowWidth="28800" windowHeight="12135" xr2:uid="{00000000-000D-0000-FFFF-FFFF00000000}"/>
  </bookViews>
  <sheets>
    <sheet name="Zadanie 1 (krok po kroku)" sheetId="6" r:id="rId1"/>
    <sheet name="Zadanie 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6" l="1"/>
  <c r="K94" i="6" a="1"/>
  <c r="K94" i="6" s="1"/>
  <c r="P89" i="6"/>
  <c r="U69" i="6" a="1"/>
  <c r="U69" i="6" s="1"/>
  <c r="F89" i="6"/>
  <c r="J72" i="6" s="1"/>
  <c r="J74" i="6" s="1"/>
  <c r="I69" i="6"/>
  <c r="H69" i="6"/>
  <c r="Q42" i="6"/>
  <c r="P42" i="6"/>
  <c r="N62" i="6"/>
  <c r="F62" i="6"/>
  <c r="R42" i="6" l="1"/>
  <c r="J69" i="6"/>
  <c r="J76" i="6" s="1"/>
  <c r="K95" i="6"/>
  <c r="K96" i="6"/>
  <c r="K97" i="6"/>
  <c r="U70" i="6"/>
  <c r="U72" i="6"/>
  <c r="U71" i="6"/>
  <c r="E11" i="1"/>
  <c r="D11" i="1"/>
  <c r="I10" i="1" a="1"/>
  <c r="I11" i="1" s="1"/>
  <c r="B31" i="1"/>
  <c r="U74" i="6" l="1"/>
  <c r="K99" i="6"/>
  <c r="I16" i="1"/>
  <c r="I15" i="1"/>
  <c r="I10" i="1"/>
  <c r="I17" i="1"/>
  <c r="I14" i="1"/>
  <c r="I13" i="1"/>
  <c r="I12" i="1"/>
  <c r="I19" i="1" l="1"/>
</calcChain>
</file>

<file path=xl/sharedStrings.xml><?xml version="1.0" encoding="utf-8"?>
<sst xmlns="http://schemas.openxmlformats.org/spreadsheetml/2006/main" count="67" uniqueCount="37">
  <si>
    <t>1) Z populacji mężczyzn urodzonych w tym samym dniu wylosowano próbę złożoną z 20 mężczyzn. 
Ich waga wynosiła: 81, 80, 50, 55, 79, 76, 83, 65, 66, 69, 72, 70, 75, 74, 74, 76, 85, 86, 89, 79. Zbuduj szereg rozdzielczy przedziałowy i dokonaj jego interpretacji. Jaki kształt ma uzyskany rozkład?</t>
  </si>
  <si>
    <t xml:space="preserve">1. Najpierw należy wypisać
 dane </t>
  </si>
  <si>
    <t>Dane:</t>
  </si>
  <si>
    <t>2. Należy uporządkować
 dane klikając PPM (prawy przycisk myszy), wybrać opcję sortuj - od najmnieszej wartości do największej</t>
  </si>
  <si>
    <r>
      <t>3) Kolejno należy określić liczbę pomiarów 
korzystając z funkcji</t>
    </r>
    <r>
      <rPr>
        <b/>
        <sz val="11"/>
        <color theme="1"/>
        <rFont val="Calibri"/>
        <family val="2"/>
        <charset val="238"/>
        <scheme val="minor"/>
      </rPr>
      <t xml:space="preserve"> ile.liczb</t>
    </r>
  </si>
  <si>
    <r>
      <t>4. Liczymy rozstęp
 R=X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-X</t>
    </r>
    <r>
      <rPr>
        <vertAlign val="subscript"/>
        <sz val="11"/>
        <color theme="1"/>
        <rFont val="Calibri"/>
        <family val="2"/>
        <charset val="238"/>
        <scheme val="minor"/>
      </rPr>
      <t>min</t>
    </r>
    <r>
      <rPr>
        <sz val="11"/>
        <color theme="1"/>
        <rFont val="Calibri"/>
        <family val="2"/>
        <charset val="238"/>
        <scheme val="minor"/>
      </rPr>
      <t>, (korzystamy z funkcji min i max)</t>
    </r>
  </si>
  <si>
    <t>Minimum</t>
  </si>
  <si>
    <t>Maksimum</t>
  </si>
  <si>
    <t>Rozstęp</t>
  </si>
  <si>
    <t>Liczba pomiarów</t>
  </si>
  <si>
    <t>5. Określamy liczbę klas
 Liczba klas (przedziałów) (k=√N), zaokrąglamy w górę do liczb całkowitych, k- liczba klas
 Liczymy rozstęp R=Xmax-Xmin,
 Długość przedziałów d=R/k, zaokrąglić do dokładności danych,</t>
  </si>
  <si>
    <t>6. Tworzymy tabelę z przedziałami i wypisujemy liczbę danych występujących dla danego przedziału korzystając z funkcji częstość (częstość to funkcja tablicowa - czyli taka która odnosi się do więcej niż jednej komórki - zaznaczamy komórki, a późiej korzystamy ze skrótu klaiwszowego CTRL+SHIFT+ENTER)</t>
  </si>
  <si>
    <t>L.P.</t>
  </si>
  <si>
    <t>Przedział</t>
  </si>
  <si>
    <t>Limit górny</t>
  </si>
  <si>
    <t>Częstość</t>
  </si>
  <si>
    <t>50-60</t>
  </si>
  <si>
    <t>60-70</t>
  </si>
  <si>
    <t>70-80</t>
  </si>
  <si>
    <t>Liczba klas</t>
  </si>
  <si>
    <t>80-90</t>
  </si>
  <si>
    <t>Liczba klas zaokrąglana</t>
  </si>
  <si>
    <t>Liczba pomiarów (sprawdzenie)</t>
  </si>
  <si>
    <t>Długość przedziałów</t>
  </si>
  <si>
    <t>2) Z populacji mężczyzn urodzonych w tym samym dniu wylosowano próbę złożoną z 20 mężczyzn. 
Ich waga wynosiła: 81, 80, 50, 55, 79, 76, 83, 65, 66, 69, 72, 70, 75, 74, 74, 76, 85, 86, 89, 79. Zbuduj szereg rozdzielczy przedziałowy i dokonaj jego interpretacji. Jaki kształt ma uzyskany rozkład?</t>
  </si>
  <si>
    <t>50-55</t>
  </si>
  <si>
    <t>55-60</t>
  </si>
  <si>
    <t>Można wykonać również więcej przedziałów niż to 
było podane w zakładce Zadanie 1 (krok po kroku)</t>
  </si>
  <si>
    <t>60-65</t>
  </si>
  <si>
    <t>65-70</t>
  </si>
  <si>
    <t>70-75</t>
  </si>
  <si>
    <t>75-80</t>
  </si>
  <si>
    <t>80-85</t>
  </si>
  <si>
    <t>85-90</t>
  </si>
  <si>
    <t>https://support.office.com/pl-pl/article/cz%C4%98sto%C5%9A%C4%86-funkcja-44e3be2b-eca0-42cd-a3f7-fd9ea898fdb9</t>
  </si>
  <si>
    <t>Źródło:</t>
  </si>
  <si>
    <r>
      <t xml:space="preserve">7. Tworzymy wykres - zaznaczamy zakres </t>
    </r>
    <r>
      <rPr>
        <b/>
        <sz val="11"/>
        <color theme="1"/>
        <rFont val="Calibri"/>
        <family val="2"/>
        <charset val="238"/>
        <scheme val="minor"/>
      </rPr>
      <t>Przedział,</t>
    </r>
    <r>
      <rPr>
        <sz val="11"/>
        <color theme="1"/>
        <rFont val="Calibri"/>
        <family val="2"/>
        <charset val="238"/>
        <scheme val="minor"/>
      </rPr>
      <t xml:space="preserve"> przytrzymujemy klawisz CTRL i zaznaczamy zakres </t>
    </r>
    <r>
      <rPr>
        <b/>
        <sz val="11"/>
        <color theme="1"/>
        <rFont val="Calibri"/>
        <family val="2"/>
        <charset val="238"/>
        <scheme val="minor"/>
      </rPr>
      <t>Częstość.</t>
    </r>
    <r>
      <rPr>
        <sz val="11"/>
        <color theme="1"/>
        <rFont val="Calibri"/>
        <family val="2"/>
        <charset val="238"/>
        <scheme val="minor"/>
      </rPr>
      <t xml:space="preserve"> Następnie z zakładki </t>
    </r>
    <r>
      <rPr>
        <b/>
        <sz val="11"/>
        <color theme="1"/>
        <rFont val="Calibri"/>
        <family val="2"/>
        <charset val="238"/>
        <scheme val="minor"/>
      </rPr>
      <t>Wstawanie</t>
    </r>
    <r>
      <rPr>
        <sz val="11"/>
        <color theme="1"/>
        <rFont val="Calibri"/>
        <family val="2"/>
        <charset val="238"/>
        <scheme val="minor"/>
      </rPr>
      <t xml:space="preserve"> wybieramy wykres kolumnowy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</si>
</sst>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Częstość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'Zadanie 1 (krok po kroku)'!$I$94:$I$97</c:f>
              <c:strCache>
                <c:ptCount val="4"/>
                <c:pt idx="0">
                  <c:v>50-60</c:v>
                </c:pt>
                <c:pt idx="1">
                  <c:v>60-70</c:v>
                </c:pt>
                <c:pt idx="2">
                  <c:v>70-80</c:v>
                </c:pt>
                <c:pt idx="3">
                  <c:v>80-90</c:v>
                </c:pt>
              </c:strCache>
            </c:strRef>
          </c:cat>
          <c:val>
            <c:numRef>
              <c:f>'Zadanie 1 (krok po kroku)'!$K$94:$K$97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0-48B9-9AD7-7CE58C4C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460224"/>
        <c:axId val="685458656"/>
      </c:barChart>
      <c:catAx>
        <c:axId val="6854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5458656"/>
        <c:crosses val="autoZero"/>
        <c:auto val="1"/>
        <c:lblAlgn val="ctr"/>
        <c:lblOffset val="100"/>
        <c:noMultiLvlLbl val="0"/>
      </c:catAx>
      <c:valAx>
        <c:axId val="6854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546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1'!$I$9</c:f>
              <c:strCache>
                <c:ptCount val="1"/>
                <c:pt idx="0">
                  <c:v>Częstość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'Zadanie 1'!$G$10:$G$17</c:f>
              <c:strCache>
                <c:ptCount val="8"/>
                <c:pt idx="0">
                  <c:v>50-55</c:v>
                </c:pt>
                <c:pt idx="1">
                  <c:v>55-60</c:v>
                </c:pt>
                <c:pt idx="2">
                  <c:v>60-65</c:v>
                </c:pt>
                <c:pt idx="3">
                  <c:v>65-70</c:v>
                </c:pt>
                <c:pt idx="4">
                  <c:v>70-75</c:v>
                </c:pt>
                <c:pt idx="5">
                  <c:v>75-80</c:v>
                </c:pt>
                <c:pt idx="6">
                  <c:v>80-85</c:v>
                </c:pt>
                <c:pt idx="7">
                  <c:v>85-90</c:v>
                </c:pt>
              </c:strCache>
            </c:strRef>
          </c:cat>
          <c:val>
            <c:numRef>
              <c:f>'Zadanie 1'!$I$10:$I$17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152-BECD-FCE30059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295504"/>
        <c:axId val="588300600"/>
      </c:barChart>
      <c:catAx>
        <c:axId val="5882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8300600"/>
        <c:crosses val="autoZero"/>
        <c:auto val="1"/>
        <c:lblAlgn val="ctr"/>
        <c:lblOffset val="100"/>
        <c:noMultiLvlLbl val="0"/>
      </c:catAx>
      <c:valAx>
        <c:axId val="58830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82955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10</xdr:row>
      <xdr:rowOff>0</xdr:rowOff>
    </xdr:from>
    <xdr:to>
      <xdr:col>22</xdr:col>
      <xdr:colOff>85725</xdr:colOff>
      <xdr:row>35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924050"/>
          <a:ext cx="5800725" cy="490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55</xdr:row>
      <xdr:rowOff>104775</xdr:rowOff>
    </xdr:from>
    <xdr:to>
      <xdr:col>30</xdr:col>
      <xdr:colOff>456471</xdr:colOff>
      <xdr:row>95</xdr:row>
      <xdr:rowOff>189533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9425" y="10648950"/>
          <a:ext cx="5828571" cy="7733333"/>
        </a:xfrm>
        <a:prstGeom prst="rect">
          <a:avLst/>
        </a:prstGeom>
      </xdr:spPr>
    </xdr:pic>
    <xdr:clientData/>
  </xdr:twoCellAnchor>
  <xdr:twoCellAnchor editAs="oneCell">
    <xdr:from>
      <xdr:col>30</xdr:col>
      <xdr:colOff>457200</xdr:colOff>
      <xdr:row>57</xdr:row>
      <xdr:rowOff>76200</xdr:rowOff>
    </xdr:from>
    <xdr:to>
      <xdr:col>49</xdr:col>
      <xdr:colOff>103371</xdr:colOff>
      <xdr:row>88</xdr:row>
      <xdr:rowOff>65936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78725" y="11001375"/>
          <a:ext cx="11228571" cy="5914286"/>
        </a:xfrm>
        <a:prstGeom prst="rect">
          <a:avLst/>
        </a:prstGeom>
      </xdr:spPr>
    </xdr:pic>
    <xdr:clientData/>
  </xdr:twoCellAnchor>
  <xdr:twoCellAnchor>
    <xdr:from>
      <xdr:col>11</xdr:col>
      <xdr:colOff>304800</xdr:colOff>
      <xdr:row>92</xdr:row>
      <xdr:rowOff>14287</xdr:rowOff>
    </xdr:from>
    <xdr:to>
      <xdr:col>18</xdr:col>
      <xdr:colOff>352425</xdr:colOff>
      <xdr:row>106</xdr:row>
      <xdr:rowOff>80962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581025</xdr:colOff>
      <xdr:row>108</xdr:row>
      <xdr:rowOff>0</xdr:rowOff>
    </xdr:from>
    <xdr:to>
      <xdr:col>18</xdr:col>
      <xdr:colOff>351337</xdr:colOff>
      <xdr:row>115</xdr:row>
      <xdr:rowOff>104595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86300" y="20678775"/>
          <a:ext cx="8704762" cy="1438095"/>
        </a:xfrm>
        <a:prstGeom prst="rect">
          <a:avLst/>
        </a:prstGeom>
      </xdr:spPr>
    </xdr:pic>
    <xdr:clientData/>
  </xdr:twoCellAnchor>
  <xdr:twoCellAnchor>
    <xdr:from>
      <xdr:col>9</xdr:col>
      <xdr:colOff>485775</xdr:colOff>
      <xdr:row>109</xdr:row>
      <xdr:rowOff>19050</xdr:rowOff>
    </xdr:from>
    <xdr:to>
      <xdr:col>10</xdr:col>
      <xdr:colOff>200025</xdr:colOff>
      <xdr:row>110</xdr:row>
      <xdr:rowOff>85725</xdr:rowOff>
    </xdr:to>
    <xdr:sp macro="" textlink="">
      <xdr:nvSpPr>
        <xdr:cNvPr id="8" name="Elips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81775" y="20888325"/>
          <a:ext cx="92392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742950</xdr:colOff>
      <xdr:row>110</xdr:row>
      <xdr:rowOff>133350</xdr:rowOff>
    </xdr:from>
    <xdr:to>
      <xdr:col>14</xdr:col>
      <xdr:colOff>495300</xdr:colOff>
      <xdr:row>111</xdr:row>
      <xdr:rowOff>152400</xdr:rowOff>
    </xdr:to>
    <xdr:sp macro="" textlink="">
      <xdr:nvSpPr>
        <xdr:cNvPr id="9" name="Elips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77500" y="21193125"/>
          <a:ext cx="5048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1076325</xdr:colOff>
      <xdr:row>107</xdr:row>
      <xdr:rowOff>47625</xdr:rowOff>
    </xdr:from>
    <xdr:to>
      <xdr:col>10</xdr:col>
      <xdr:colOff>123825</xdr:colOff>
      <xdr:row>108</xdr:row>
      <xdr:rowOff>180975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172325" y="20535900"/>
          <a:ext cx="2571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/>
            <a:t>1.</a:t>
          </a:r>
          <a:endParaRPr lang="pl-PL" sz="1600" b="1"/>
        </a:p>
      </xdr:txBody>
    </xdr:sp>
    <xdr:clientData/>
  </xdr:twoCellAnchor>
  <xdr:twoCellAnchor>
    <xdr:from>
      <xdr:col>14</xdr:col>
      <xdr:colOff>123825</xdr:colOff>
      <xdr:row>108</xdr:row>
      <xdr:rowOff>114300</xdr:rowOff>
    </xdr:from>
    <xdr:to>
      <xdr:col>14</xdr:col>
      <xdr:colOff>381000</xdr:colOff>
      <xdr:row>110</xdr:row>
      <xdr:rowOff>57150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10850" y="20793075"/>
          <a:ext cx="2571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/>
            <a:t>2.</a:t>
          </a:r>
          <a:endParaRPr lang="pl-PL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1</xdr:row>
      <xdr:rowOff>0</xdr:rowOff>
    </xdr:from>
    <xdr:to>
      <xdr:col>24</xdr:col>
      <xdr:colOff>218346</xdr:colOff>
      <xdr:row>41</xdr:row>
      <xdr:rowOff>65708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0775" y="200025"/>
          <a:ext cx="5828571" cy="7733333"/>
        </a:xfrm>
        <a:prstGeom prst="rect">
          <a:avLst/>
        </a:prstGeom>
      </xdr:spPr>
    </xdr:pic>
    <xdr:clientData/>
  </xdr:twoCellAnchor>
  <xdr:twoCellAnchor editAs="oneCell">
    <xdr:from>
      <xdr:col>21</xdr:col>
      <xdr:colOff>581025</xdr:colOff>
      <xdr:row>1</xdr:row>
      <xdr:rowOff>9525</xdr:rowOff>
    </xdr:from>
    <xdr:to>
      <xdr:col>34</xdr:col>
      <xdr:colOff>446701</xdr:colOff>
      <xdr:row>35</xdr:row>
      <xdr:rowOff>151567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8450" y="209550"/>
          <a:ext cx="7790476" cy="6666667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19</xdr:row>
      <xdr:rowOff>90487</xdr:rowOff>
    </xdr:from>
    <xdr:to>
      <xdr:col>9</xdr:col>
      <xdr:colOff>504825</xdr:colOff>
      <xdr:row>33</xdr:row>
      <xdr:rowOff>166687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pl-pl/article/cz%C4%98sto%C5%9A%C4%86-funkcja-44e3be2b-eca0-42cd-a3f7-fd9ea898fd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14"/>
  <sheetViews>
    <sheetView tabSelected="1" topLeftCell="A88" workbookViewId="0">
      <selection activeCell="D106" sqref="D106"/>
    </sheetView>
  </sheetViews>
  <sheetFormatPr defaultRowHeight="15" x14ac:dyDescent="0.25"/>
  <cols>
    <col min="4" max="4" width="15.85546875" customWidth="1"/>
    <col min="9" max="9" width="11.5703125" customWidth="1"/>
    <col min="10" max="11" width="18.140625" customWidth="1"/>
    <col min="14" max="14" width="11.28515625" customWidth="1"/>
    <col min="17" max="17" width="10.85546875" bestFit="1" customWidth="1"/>
    <col min="19" max="19" width="16.140625" customWidth="1"/>
    <col min="20" max="20" width="13.7109375" customWidth="1"/>
    <col min="21" max="21" width="9.85546875" customWidth="1"/>
  </cols>
  <sheetData>
    <row r="2" spans="2:14" ht="15.75" thickBot="1" x14ac:dyDescent="0.3"/>
    <row r="3" spans="2:14" x14ac:dyDescent="0.25">
      <c r="D3" s="11" t="s">
        <v>0</v>
      </c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2:14" x14ac:dyDescent="0.25">
      <c r="D4" s="27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2:14" x14ac:dyDescent="0.25">
      <c r="D5" s="27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2:14" x14ac:dyDescent="0.25">
      <c r="D6" s="27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2:14" x14ac:dyDescent="0.25">
      <c r="D7" s="27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2:14" x14ac:dyDescent="0.25">
      <c r="D8" s="27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spans="2:14" ht="15.75" thickBot="1" x14ac:dyDescent="0.3">
      <c r="D9" s="30"/>
      <c r="E9" s="31"/>
      <c r="F9" s="31"/>
      <c r="G9" s="31"/>
      <c r="H9" s="31"/>
      <c r="I9" s="31"/>
      <c r="J9" s="31"/>
      <c r="K9" s="31"/>
      <c r="L9" s="31"/>
      <c r="M9" s="31"/>
      <c r="N9" s="32"/>
    </row>
    <row r="12" spans="2:14" ht="15.75" thickBot="1" x14ac:dyDescent="0.3"/>
    <row r="13" spans="2:14" ht="15" customHeight="1" x14ac:dyDescent="0.25">
      <c r="B13" s="33" t="s">
        <v>1</v>
      </c>
      <c r="C13" s="34"/>
      <c r="D13" s="35"/>
      <c r="F13" s="9" t="s">
        <v>2</v>
      </c>
      <c r="H13" s="11" t="s">
        <v>3</v>
      </c>
      <c r="I13" s="12"/>
      <c r="J13" s="12"/>
      <c r="K13" s="12"/>
      <c r="L13" s="13"/>
      <c r="N13" s="9" t="s">
        <v>2</v>
      </c>
    </row>
    <row r="14" spans="2:14" ht="15.75" thickBot="1" x14ac:dyDescent="0.3">
      <c r="B14" s="36"/>
      <c r="C14" s="37"/>
      <c r="D14" s="38"/>
      <c r="F14" s="2">
        <v>81</v>
      </c>
      <c r="H14" s="14"/>
      <c r="I14" s="15"/>
      <c r="J14" s="15"/>
      <c r="K14" s="15"/>
      <c r="L14" s="16"/>
      <c r="N14" s="2">
        <v>50</v>
      </c>
    </row>
    <row r="15" spans="2:14" x14ac:dyDescent="0.25">
      <c r="F15" s="2">
        <v>80</v>
      </c>
      <c r="H15" s="14"/>
      <c r="I15" s="15"/>
      <c r="J15" s="15"/>
      <c r="K15" s="15"/>
      <c r="L15" s="16"/>
      <c r="N15" s="2">
        <v>55</v>
      </c>
    </row>
    <row r="16" spans="2:14" x14ac:dyDescent="0.25">
      <c r="F16" s="2">
        <v>50</v>
      </c>
      <c r="H16" s="14"/>
      <c r="I16" s="15"/>
      <c r="J16" s="15"/>
      <c r="K16" s="15"/>
      <c r="L16" s="16"/>
      <c r="N16" s="2">
        <v>65</v>
      </c>
    </row>
    <row r="17" spans="6:14" ht="15.75" thickBot="1" x14ac:dyDescent="0.3">
      <c r="F17" s="2">
        <v>55</v>
      </c>
      <c r="H17" s="17"/>
      <c r="I17" s="18"/>
      <c r="J17" s="18"/>
      <c r="K17" s="18"/>
      <c r="L17" s="19"/>
      <c r="N17" s="2">
        <v>66</v>
      </c>
    </row>
    <row r="18" spans="6:14" x14ac:dyDescent="0.25">
      <c r="F18" s="2">
        <v>79</v>
      </c>
      <c r="N18" s="2">
        <v>69</v>
      </c>
    </row>
    <row r="19" spans="6:14" x14ac:dyDescent="0.25">
      <c r="F19" s="2">
        <v>76</v>
      </c>
      <c r="N19" s="2">
        <v>70</v>
      </c>
    </row>
    <row r="20" spans="6:14" x14ac:dyDescent="0.25">
      <c r="F20" s="2">
        <v>83</v>
      </c>
      <c r="N20" s="2">
        <v>72</v>
      </c>
    </row>
    <row r="21" spans="6:14" x14ac:dyDescent="0.25">
      <c r="F21" s="2">
        <v>65</v>
      </c>
      <c r="N21" s="2">
        <v>74</v>
      </c>
    </row>
    <row r="22" spans="6:14" x14ac:dyDescent="0.25">
      <c r="F22" s="2">
        <v>66</v>
      </c>
      <c r="N22" s="2">
        <v>74</v>
      </c>
    </row>
    <row r="23" spans="6:14" x14ac:dyDescent="0.25">
      <c r="F23" s="2">
        <v>69</v>
      </c>
      <c r="N23" s="2">
        <v>75</v>
      </c>
    </row>
    <row r="24" spans="6:14" x14ac:dyDescent="0.25">
      <c r="F24" s="2">
        <v>72</v>
      </c>
      <c r="N24" s="2">
        <v>76</v>
      </c>
    </row>
    <row r="25" spans="6:14" x14ac:dyDescent="0.25">
      <c r="F25" s="2">
        <v>70</v>
      </c>
      <c r="N25" s="2">
        <v>76</v>
      </c>
    </row>
    <row r="26" spans="6:14" x14ac:dyDescent="0.25">
      <c r="F26" s="2">
        <v>75</v>
      </c>
      <c r="N26" s="2">
        <v>79</v>
      </c>
    </row>
    <row r="27" spans="6:14" x14ac:dyDescent="0.25">
      <c r="F27" s="2">
        <v>74</v>
      </c>
      <c r="N27" s="2">
        <v>79</v>
      </c>
    </row>
    <row r="28" spans="6:14" x14ac:dyDescent="0.25">
      <c r="F28" s="2">
        <v>74</v>
      </c>
      <c r="N28" s="2">
        <v>80</v>
      </c>
    </row>
    <row r="29" spans="6:14" x14ac:dyDescent="0.25">
      <c r="F29" s="2">
        <v>76</v>
      </c>
      <c r="N29" s="2">
        <v>81</v>
      </c>
    </row>
    <row r="30" spans="6:14" x14ac:dyDescent="0.25">
      <c r="F30" s="2">
        <v>85</v>
      </c>
      <c r="N30" s="2">
        <v>83</v>
      </c>
    </row>
    <row r="31" spans="6:14" x14ac:dyDescent="0.25">
      <c r="F31" s="2">
        <v>86</v>
      </c>
      <c r="N31" s="2">
        <v>85</v>
      </c>
    </row>
    <row r="32" spans="6:14" x14ac:dyDescent="0.25">
      <c r="F32" s="2">
        <v>89</v>
      </c>
      <c r="N32" s="2">
        <v>86</v>
      </c>
    </row>
    <row r="33" spans="2:18" x14ac:dyDescent="0.25">
      <c r="F33" s="2">
        <v>79</v>
      </c>
      <c r="N33" s="2">
        <v>89</v>
      </c>
    </row>
    <row r="38" spans="2:18" ht="15.75" thickBot="1" x14ac:dyDescent="0.3"/>
    <row r="39" spans="2:18" ht="15" customHeight="1" x14ac:dyDescent="0.25">
      <c r="B39" s="11" t="s">
        <v>4</v>
      </c>
      <c r="C39" s="25"/>
      <c r="D39" s="26"/>
      <c r="I39" s="11" t="s">
        <v>5</v>
      </c>
      <c r="J39" s="25"/>
      <c r="K39" s="25"/>
      <c r="L39" s="26"/>
    </row>
    <row r="40" spans="2:18" x14ac:dyDescent="0.25">
      <c r="B40" s="27"/>
      <c r="C40" s="28"/>
      <c r="D40" s="29"/>
      <c r="F40" s="9" t="s">
        <v>2</v>
      </c>
      <c r="I40" s="27"/>
      <c r="J40" s="28"/>
      <c r="K40" s="28"/>
      <c r="L40" s="29"/>
      <c r="N40" s="9" t="s">
        <v>2</v>
      </c>
    </row>
    <row r="41" spans="2:18" x14ac:dyDescent="0.25">
      <c r="B41" s="27"/>
      <c r="C41" s="28"/>
      <c r="D41" s="29"/>
      <c r="F41" s="2">
        <v>50</v>
      </c>
      <c r="I41" s="27"/>
      <c r="J41" s="28"/>
      <c r="K41" s="28"/>
      <c r="L41" s="29"/>
      <c r="N41" s="2">
        <v>50</v>
      </c>
      <c r="P41" s="6" t="s">
        <v>6</v>
      </c>
      <c r="Q41" s="6" t="s">
        <v>7</v>
      </c>
      <c r="R41" s="6" t="s">
        <v>8</v>
      </c>
    </row>
    <row r="42" spans="2:18" ht="15.75" thickBot="1" x14ac:dyDescent="0.3">
      <c r="B42" s="30"/>
      <c r="C42" s="31"/>
      <c r="D42" s="32"/>
      <c r="F42" s="2">
        <v>55</v>
      </c>
      <c r="I42" s="30"/>
      <c r="J42" s="31"/>
      <c r="K42" s="31"/>
      <c r="L42" s="32"/>
      <c r="N42" s="2">
        <v>55</v>
      </c>
      <c r="P42" s="6">
        <f>MIN(N41:N60)</f>
        <v>50</v>
      </c>
      <c r="Q42" s="6">
        <f>MAX(N41:N60)</f>
        <v>89</v>
      </c>
      <c r="R42" s="6">
        <f>Q42-P42</f>
        <v>39</v>
      </c>
    </row>
    <row r="43" spans="2:18" x14ac:dyDescent="0.25">
      <c r="F43" s="2">
        <v>65</v>
      </c>
      <c r="N43" s="2">
        <v>65</v>
      </c>
    </row>
    <row r="44" spans="2:18" x14ac:dyDescent="0.25">
      <c r="F44" s="2">
        <v>66</v>
      </c>
      <c r="N44" s="2">
        <v>66</v>
      </c>
    </row>
    <row r="45" spans="2:18" x14ac:dyDescent="0.25">
      <c r="F45" s="2">
        <v>69</v>
      </c>
      <c r="N45" s="2">
        <v>69</v>
      </c>
    </row>
    <row r="46" spans="2:18" x14ac:dyDescent="0.25">
      <c r="F46" s="2">
        <v>70</v>
      </c>
      <c r="N46" s="2">
        <v>70</v>
      </c>
    </row>
    <row r="47" spans="2:18" x14ac:dyDescent="0.25">
      <c r="F47" s="2">
        <v>72</v>
      </c>
      <c r="N47" s="2">
        <v>72</v>
      </c>
    </row>
    <row r="48" spans="2:18" x14ac:dyDescent="0.25">
      <c r="F48" s="2">
        <v>74</v>
      </c>
      <c r="N48" s="2">
        <v>74</v>
      </c>
    </row>
    <row r="49" spans="4:14" x14ac:dyDescent="0.25">
      <c r="F49" s="2">
        <v>74</v>
      </c>
      <c r="N49" s="2">
        <v>74</v>
      </c>
    </row>
    <row r="50" spans="4:14" x14ac:dyDescent="0.25">
      <c r="F50" s="2">
        <v>75</v>
      </c>
      <c r="N50" s="2">
        <v>75</v>
      </c>
    </row>
    <row r="51" spans="4:14" x14ac:dyDescent="0.25">
      <c r="F51" s="2">
        <v>76</v>
      </c>
      <c r="N51" s="2">
        <v>76</v>
      </c>
    </row>
    <row r="52" spans="4:14" x14ac:dyDescent="0.25">
      <c r="F52" s="2">
        <v>76</v>
      </c>
      <c r="N52" s="2">
        <v>76</v>
      </c>
    </row>
    <row r="53" spans="4:14" x14ac:dyDescent="0.25">
      <c r="F53" s="2">
        <v>79</v>
      </c>
      <c r="N53" s="2">
        <v>79</v>
      </c>
    </row>
    <row r="54" spans="4:14" x14ac:dyDescent="0.25">
      <c r="F54" s="2">
        <v>79</v>
      </c>
      <c r="N54" s="2">
        <v>79</v>
      </c>
    </row>
    <row r="55" spans="4:14" x14ac:dyDescent="0.25">
      <c r="F55" s="2">
        <v>80</v>
      </c>
      <c r="N55" s="2">
        <v>80</v>
      </c>
    </row>
    <row r="56" spans="4:14" x14ac:dyDescent="0.25">
      <c r="F56" s="2">
        <v>81</v>
      </c>
      <c r="N56" s="2">
        <v>81</v>
      </c>
    </row>
    <row r="57" spans="4:14" x14ac:dyDescent="0.25">
      <c r="F57" s="2">
        <v>83</v>
      </c>
      <c r="N57" s="2">
        <v>83</v>
      </c>
    </row>
    <row r="58" spans="4:14" x14ac:dyDescent="0.25">
      <c r="F58" s="2">
        <v>85</v>
      </c>
      <c r="N58" s="2">
        <v>85</v>
      </c>
    </row>
    <row r="59" spans="4:14" x14ac:dyDescent="0.25">
      <c r="F59" s="2">
        <v>86</v>
      </c>
      <c r="N59" s="2">
        <v>86</v>
      </c>
    </row>
    <row r="60" spans="4:14" x14ac:dyDescent="0.25">
      <c r="F60" s="2">
        <v>89</v>
      </c>
      <c r="N60" s="2">
        <v>89</v>
      </c>
    </row>
    <row r="62" spans="4:14" x14ac:dyDescent="0.25">
      <c r="D62" s="20" t="s">
        <v>9</v>
      </c>
      <c r="E62" s="20"/>
      <c r="F62" s="8">
        <f>COUNT(F41:F60)</f>
        <v>20</v>
      </c>
      <c r="L62" s="20" t="s">
        <v>9</v>
      </c>
      <c r="M62" s="20"/>
      <c r="N62" s="8">
        <f>COUNT(N41:N60)</f>
        <v>20</v>
      </c>
    </row>
    <row r="65" spans="2:21" ht="15.75" thickBot="1" x14ac:dyDescent="0.3"/>
    <row r="66" spans="2:21" ht="15" customHeight="1" x14ac:dyDescent="0.25">
      <c r="B66" s="23" t="s">
        <v>10</v>
      </c>
      <c r="C66" s="23"/>
      <c r="D66" s="23"/>
      <c r="L66" s="11" t="s">
        <v>11</v>
      </c>
      <c r="M66" s="12"/>
      <c r="N66" s="13"/>
    </row>
    <row r="67" spans="2:21" ht="15" customHeight="1" x14ac:dyDescent="0.25">
      <c r="B67" s="23"/>
      <c r="C67" s="23"/>
      <c r="D67" s="23"/>
      <c r="F67" s="9" t="s">
        <v>2</v>
      </c>
      <c r="L67" s="14"/>
      <c r="M67" s="15"/>
      <c r="N67" s="16"/>
      <c r="P67" s="9" t="s">
        <v>2</v>
      </c>
    </row>
    <row r="68" spans="2:21" x14ac:dyDescent="0.25">
      <c r="B68" s="23"/>
      <c r="C68" s="23"/>
      <c r="D68" s="23"/>
      <c r="F68" s="2">
        <v>50</v>
      </c>
      <c r="H68" s="6" t="s">
        <v>6</v>
      </c>
      <c r="I68" s="6" t="s">
        <v>7</v>
      </c>
      <c r="J68" s="6" t="s">
        <v>8</v>
      </c>
      <c r="L68" s="14"/>
      <c r="M68" s="15"/>
      <c r="N68" s="16"/>
      <c r="P68" s="2">
        <v>50</v>
      </c>
      <c r="R68" s="10" t="s">
        <v>12</v>
      </c>
      <c r="S68" s="10" t="s">
        <v>13</v>
      </c>
      <c r="T68" s="10" t="s">
        <v>14</v>
      </c>
      <c r="U68" s="10" t="s">
        <v>15</v>
      </c>
    </row>
    <row r="69" spans="2:21" x14ac:dyDescent="0.25">
      <c r="B69" s="23"/>
      <c r="C69" s="23"/>
      <c r="D69" s="23"/>
      <c r="F69" s="2">
        <v>55</v>
      </c>
      <c r="H69" s="6">
        <f>MIN(F68:F87)</f>
        <v>50</v>
      </c>
      <c r="I69" s="6">
        <f>MAX(F68:F87)</f>
        <v>89</v>
      </c>
      <c r="J69" s="6">
        <f>I69-H69</f>
        <v>39</v>
      </c>
      <c r="L69" s="14"/>
      <c r="M69" s="15"/>
      <c r="N69" s="16"/>
      <c r="P69" s="2">
        <v>55</v>
      </c>
      <c r="R69" s="2">
        <v>1</v>
      </c>
      <c r="S69" s="2" t="s">
        <v>16</v>
      </c>
      <c r="T69" s="2">
        <v>60</v>
      </c>
      <c r="U69" s="2">
        <f t="array" ref="U69:U72">FREQUENCY(P68:P87,T69:T72)</f>
        <v>2</v>
      </c>
    </row>
    <row r="70" spans="2:21" x14ac:dyDescent="0.25">
      <c r="B70" s="23"/>
      <c r="C70" s="23"/>
      <c r="D70" s="23"/>
      <c r="F70" s="2">
        <v>65</v>
      </c>
      <c r="L70" s="14"/>
      <c r="M70" s="15"/>
      <c r="N70" s="16"/>
      <c r="P70" s="2">
        <v>65</v>
      </c>
      <c r="R70" s="2">
        <v>2</v>
      </c>
      <c r="S70" s="2" t="s">
        <v>17</v>
      </c>
      <c r="T70" s="2">
        <v>70</v>
      </c>
      <c r="U70" s="2">
        <v>4</v>
      </c>
    </row>
    <row r="71" spans="2:21" x14ac:dyDescent="0.25">
      <c r="B71" s="23"/>
      <c r="C71" s="23"/>
      <c r="D71" s="23"/>
      <c r="F71" s="2">
        <v>66</v>
      </c>
      <c r="L71" s="14"/>
      <c r="M71" s="15"/>
      <c r="N71" s="16"/>
      <c r="P71" s="2">
        <v>66</v>
      </c>
      <c r="R71" s="2">
        <v>3</v>
      </c>
      <c r="S71" s="2" t="s">
        <v>18</v>
      </c>
      <c r="T71" s="2">
        <v>80</v>
      </c>
      <c r="U71" s="2">
        <v>9</v>
      </c>
    </row>
    <row r="72" spans="2:21" x14ac:dyDescent="0.25">
      <c r="B72" s="23"/>
      <c r="C72" s="23"/>
      <c r="D72" s="23"/>
      <c r="F72" s="2">
        <v>69</v>
      </c>
      <c r="H72" s="24" t="s">
        <v>19</v>
      </c>
      <c r="I72" s="24"/>
      <c r="J72" s="9">
        <f>SQRT(F89)</f>
        <v>4.4721359549995796</v>
      </c>
      <c r="L72" s="14"/>
      <c r="M72" s="15"/>
      <c r="N72" s="16"/>
      <c r="P72" s="2">
        <v>69</v>
      </c>
      <c r="R72" s="2">
        <v>4</v>
      </c>
      <c r="S72" s="2" t="s">
        <v>20</v>
      </c>
      <c r="T72" s="2">
        <v>90</v>
      </c>
      <c r="U72" s="2">
        <v>5</v>
      </c>
    </row>
    <row r="73" spans="2:21" x14ac:dyDescent="0.25">
      <c r="B73" s="23"/>
      <c r="C73" s="23"/>
      <c r="D73" s="23"/>
      <c r="F73" s="2">
        <v>70</v>
      </c>
      <c r="J73" s="1"/>
      <c r="L73" s="14"/>
      <c r="M73" s="15"/>
      <c r="N73" s="16"/>
      <c r="P73" s="2">
        <v>70</v>
      </c>
    </row>
    <row r="74" spans="2:21" x14ac:dyDescent="0.25">
      <c r="B74" s="23"/>
      <c r="C74" s="23"/>
      <c r="D74" s="23"/>
      <c r="F74" s="2">
        <v>72</v>
      </c>
      <c r="H74" s="21" t="s">
        <v>21</v>
      </c>
      <c r="I74" s="22"/>
      <c r="J74" s="9">
        <f>INT(J72)</f>
        <v>4</v>
      </c>
      <c r="L74" s="14"/>
      <c r="M74" s="15"/>
      <c r="N74" s="16"/>
      <c r="P74" s="2">
        <v>72</v>
      </c>
      <c r="S74" s="20" t="s">
        <v>22</v>
      </c>
      <c r="T74" s="20"/>
      <c r="U74" s="8">
        <f>SUM(U69:U72)</f>
        <v>20</v>
      </c>
    </row>
    <row r="75" spans="2:21" x14ac:dyDescent="0.25">
      <c r="B75" s="23"/>
      <c r="C75" s="23"/>
      <c r="D75" s="23"/>
      <c r="F75" s="2">
        <v>74</v>
      </c>
      <c r="L75" s="14"/>
      <c r="M75" s="15"/>
      <c r="N75" s="16"/>
      <c r="P75" s="2">
        <v>74</v>
      </c>
    </row>
    <row r="76" spans="2:21" x14ac:dyDescent="0.25">
      <c r="F76" s="2">
        <v>74</v>
      </c>
      <c r="H76" s="21" t="s">
        <v>23</v>
      </c>
      <c r="I76" s="22"/>
      <c r="J76" s="9">
        <f>J69/J74</f>
        <v>9.75</v>
      </c>
      <c r="L76" s="14"/>
      <c r="M76" s="15"/>
      <c r="N76" s="16"/>
      <c r="P76" s="2">
        <v>74</v>
      </c>
    </row>
    <row r="77" spans="2:21" x14ac:dyDescent="0.25">
      <c r="F77" s="2">
        <v>75</v>
      </c>
      <c r="L77" s="14"/>
      <c r="M77" s="15"/>
      <c r="N77" s="16"/>
      <c r="P77" s="2">
        <v>75</v>
      </c>
    </row>
    <row r="78" spans="2:21" x14ac:dyDescent="0.25">
      <c r="F78" s="2">
        <v>76</v>
      </c>
      <c r="L78" s="14"/>
      <c r="M78" s="15"/>
      <c r="N78" s="16"/>
      <c r="P78" s="2">
        <v>76</v>
      </c>
    </row>
    <row r="79" spans="2:21" ht="15.75" thickBot="1" x14ac:dyDescent="0.3">
      <c r="F79" s="2">
        <v>76</v>
      </c>
      <c r="L79" s="17"/>
      <c r="M79" s="18"/>
      <c r="N79" s="19"/>
      <c r="P79" s="2">
        <v>76</v>
      </c>
    </row>
    <row r="80" spans="2:21" x14ac:dyDescent="0.25">
      <c r="F80" s="2">
        <v>79</v>
      </c>
      <c r="P80" s="2">
        <v>79</v>
      </c>
    </row>
    <row r="81" spans="2:16" x14ac:dyDescent="0.25">
      <c r="F81" s="2">
        <v>79</v>
      </c>
      <c r="P81" s="2">
        <v>79</v>
      </c>
    </row>
    <row r="82" spans="2:16" x14ac:dyDescent="0.25">
      <c r="F82" s="2">
        <v>80</v>
      </c>
      <c r="P82" s="2">
        <v>80</v>
      </c>
    </row>
    <row r="83" spans="2:16" x14ac:dyDescent="0.25">
      <c r="F83" s="2">
        <v>81</v>
      </c>
      <c r="P83" s="2">
        <v>81</v>
      </c>
    </row>
    <row r="84" spans="2:16" x14ac:dyDescent="0.25">
      <c r="F84" s="2">
        <v>83</v>
      </c>
      <c r="P84" s="2">
        <v>83</v>
      </c>
    </row>
    <row r="85" spans="2:16" x14ac:dyDescent="0.25">
      <c r="F85" s="2">
        <v>85</v>
      </c>
      <c r="P85" s="2">
        <v>85</v>
      </c>
    </row>
    <row r="86" spans="2:16" x14ac:dyDescent="0.25">
      <c r="F86" s="2">
        <v>86</v>
      </c>
      <c r="P86" s="2">
        <v>86</v>
      </c>
    </row>
    <row r="87" spans="2:16" x14ac:dyDescent="0.25">
      <c r="F87" s="2">
        <v>89</v>
      </c>
      <c r="P87" s="2">
        <v>89</v>
      </c>
    </row>
    <row r="89" spans="2:16" x14ac:dyDescent="0.25">
      <c r="D89" s="20" t="s">
        <v>9</v>
      </c>
      <c r="E89" s="20"/>
      <c r="F89" s="8">
        <f>COUNT(F68:F87)</f>
        <v>20</v>
      </c>
      <c r="N89" s="20" t="s">
        <v>9</v>
      </c>
      <c r="O89" s="20"/>
      <c r="P89" s="8">
        <f>COUNT(P68:P87)</f>
        <v>20</v>
      </c>
    </row>
    <row r="90" spans="2:16" ht="15.75" thickBot="1" x14ac:dyDescent="0.3"/>
    <row r="91" spans="2:16" x14ac:dyDescent="0.25">
      <c r="B91" s="11" t="s">
        <v>36</v>
      </c>
      <c r="C91" s="12"/>
      <c r="D91" s="13"/>
    </row>
    <row r="92" spans="2:16" x14ac:dyDescent="0.25">
      <c r="B92" s="14"/>
      <c r="C92" s="15"/>
      <c r="D92" s="16"/>
      <c r="F92" s="9" t="s">
        <v>2</v>
      </c>
    </row>
    <row r="93" spans="2:16" x14ac:dyDescent="0.25">
      <c r="B93" s="14"/>
      <c r="C93" s="15"/>
      <c r="D93" s="16"/>
      <c r="F93" s="2">
        <v>50</v>
      </c>
      <c r="H93" s="10" t="s">
        <v>12</v>
      </c>
      <c r="I93" s="10" t="s">
        <v>13</v>
      </c>
      <c r="J93" s="10" t="s">
        <v>14</v>
      </c>
      <c r="K93" s="10" t="s">
        <v>15</v>
      </c>
    </row>
    <row r="94" spans="2:16" x14ac:dyDescent="0.25">
      <c r="B94" s="14"/>
      <c r="C94" s="15"/>
      <c r="D94" s="16"/>
      <c r="F94" s="2">
        <v>55</v>
      </c>
      <c r="H94" s="2">
        <v>1</v>
      </c>
      <c r="I94" s="2" t="s">
        <v>16</v>
      </c>
      <c r="J94" s="2">
        <v>60</v>
      </c>
      <c r="K94" s="2">
        <f t="array" ref="K94:K97">FREQUENCY(F93:F112,J94:J97)</f>
        <v>2</v>
      </c>
    </row>
    <row r="95" spans="2:16" x14ac:dyDescent="0.25">
      <c r="B95" s="14"/>
      <c r="C95" s="15"/>
      <c r="D95" s="16"/>
      <c r="F95" s="2">
        <v>65</v>
      </c>
      <c r="H95" s="2">
        <v>2</v>
      </c>
      <c r="I95" s="2" t="s">
        <v>17</v>
      </c>
      <c r="J95" s="2">
        <v>70</v>
      </c>
      <c r="K95" s="2">
        <v>4</v>
      </c>
    </row>
    <row r="96" spans="2:16" x14ac:dyDescent="0.25">
      <c r="B96" s="14"/>
      <c r="C96" s="15"/>
      <c r="D96" s="16"/>
      <c r="F96" s="2">
        <v>66</v>
      </c>
      <c r="H96" s="2">
        <v>3</v>
      </c>
      <c r="I96" s="2" t="s">
        <v>18</v>
      </c>
      <c r="J96" s="2">
        <v>80</v>
      </c>
      <c r="K96" s="2">
        <v>9</v>
      </c>
    </row>
    <row r="97" spans="2:11" x14ac:dyDescent="0.25">
      <c r="B97" s="14"/>
      <c r="C97" s="15"/>
      <c r="D97" s="16"/>
      <c r="F97" s="2">
        <v>69</v>
      </c>
      <c r="H97" s="2">
        <v>4</v>
      </c>
      <c r="I97" s="2" t="s">
        <v>20</v>
      </c>
      <c r="J97" s="2">
        <v>90</v>
      </c>
      <c r="K97" s="2">
        <v>5</v>
      </c>
    </row>
    <row r="98" spans="2:11" x14ac:dyDescent="0.25">
      <c r="B98" s="14"/>
      <c r="C98" s="15"/>
      <c r="D98" s="16"/>
      <c r="F98" s="2">
        <v>70</v>
      </c>
    </row>
    <row r="99" spans="2:11" x14ac:dyDescent="0.25">
      <c r="B99" s="14"/>
      <c r="C99" s="15"/>
      <c r="D99" s="16"/>
      <c r="F99" s="2">
        <v>72</v>
      </c>
      <c r="I99" s="20" t="s">
        <v>22</v>
      </c>
      <c r="J99" s="20"/>
      <c r="K99" s="8">
        <f>SUM(K94:K97)</f>
        <v>20</v>
      </c>
    </row>
    <row r="100" spans="2:11" x14ac:dyDescent="0.25">
      <c r="B100" s="14"/>
      <c r="C100" s="15"/>
      <c r="D100" s="16"/>
      <c r="F100" s="2">
        <v>74</v>
      </c>
    </row>
    <row r="101" spans="2:11" x14ac:dyDescent="0.25">
      <c r="B101" s="14"/>
      <c r="C101" s="15"/>
      <c r="D101" s="16"/>
      <c r="F101" s="2">
        <v>74</v>
      </c>
    </row>
    <row r="102" spans="2:11" x14ac:dyDescent="0.25">
      <c r="B102" s="14"/>
      <c r="C102" s="15"/>
      <c r="D102" s="16"/>
      <c r="F102" s="2">
        <v>75</v>
      </c>
    </row>
    <row r="103" spans="2:11" x14ac:dyDescent="0.25">
      <c r="B103" s="14"/>
      <c r="C103" s="15"/>
      <c r="D103" s="16"/>
      <c r="F103" s="2">
        <v>76</v>
      </c>
    </row>
    <row r="104" spans="2:11" ht="15.75" thickBot="1" x14ac:dyDescent="0.3">
      <c r="B104" s="17"/>
      <c r="C104" s="18"/>
      <c r="D104" s="19"/>
      <c r="F104" s="2">
        <v>76</v>
      </c>
    </row>
    <row r="105" spans="2:11" x14ac:dyDescent="0.25">
      <c r="F105" s="2">
        <v>79</v>
      </c>
    </row>
    <row r="106" spans="2:11" x14ac:dyDescent="0.25">
      <c r="F106" s="2">
        <v>79</v>
      </c>
    </row>
    <row r="107" spans="2:11" x14ac:dyDescent="0.25">
      <c r="F107" s="2">
        <v>80</v>
      </c>
    </row>
    <row r="108" spans="2:11" x14ac:dyDescent="0.25">
      <c r="F108" s="2">
        <v>81</v>
      </c>
    </row>
    <row r="109" spans="2:11" x14ac:dyDescent="0.25">
      <c r="F109" s="2">
        <v>83</v>
      </c>
    </row>
    <row r="110" spans="2:11" x14ac:dyDescent="0.25">
      <c r="F110" s="2">
        <v>85</v>
      </c>
    </row>
    <row r="111" spans="2:11" x14ac:dyDescent="0.25">
      <c r="F111" s="2">
        <v>86</v>
      </c>
    </row>
    <row r="112" spans="2:11" x14ac:dyDescent="0.25">
      <c r="F112" s="2">
        <v>89</v>
      </c>
    </row>
    <row r="114" spans="4:6" x14ac:dyDescent="0.25">
      <c r="D114" s="20" t="s">
        <v>9</v>
      </c>
      <c r="E114" s="20"/>
      <c r="F114" s="8">
        <f>COUNT(F93:F112)</f>
        <v>20</v>
      </c>
    </row>
  </sheetData>
  <sortState ref="N14:N33">
    <sortCondition ref="N17"/>
  </sortState>
  <mergeCells count="18">
    <mergeCell ref="D3:N9"/>
    <mergeCell ref="B13:D14"/>
    <mergeCell ref="H13:L17"/>
    <mergeCell ref="B39:D42"/>
    <mergeCell ref="D62:E62"/>
    <mergeCell ref="I39:L42"/>
    <mergeCell ref="L62:M62"/>
    <mergeCell ref="B91:D104"/>
    <mergeCell ref="I99:J99"/>
    <mergeCell ref="D114:E114"/>
    <mergeCell ref="S74:T74"/>
    <mergeCell ref="N89:O89"/>
    <mergeCell ref="H76:I76"/>
    <mergeCell ref="B66:D75"/>
    <mergeCell ref="L66:N79"/>
    <mergeCell ref="D89:E89"/>
    <mergeCell ref="H72:I72"/>
    <mergeCell ref="H74:I7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topLeftCell="A16" workbookViewId="0">
      <selection activeCell="N24" sqref="N24"/>
    </sheetView>
  </sheetViews>
  <sheetFormatPr defaultRowHeight="15" x14ac:dyDescent="0.25"/>
  <cols>
    <col min="1" max="1" width="15.85546875" bestFit="1" customWidth="1"/>
    <col min="5" max="5" width="10.7109375" bestFit="1" customWidth="1"/>
    <col min="7" max="7" width="9" bestFit="1" customWidth="1"/>
    <col min="8" max="8" width="15.85546875" bestFit="1" customWidth="1"/>
  </cols>
  <sheetData>
    <row r="1" spans="2:14" ht="15.75" thickBot="1" x14ac:dyDescent="0.3"/>
    <row r="2" spans="2:14" x14ac:dyDescent="0.25">
      <c r="B2" s="11" t="s">
        <v>24</v>
      </c>
      <c r="C2" s="25"/>
      <c r="D2" s="25"/>
      <c r="E2" s="25"/>
      <c r="F2" s="25"/>
      <c r="G2" s="25"/>
      <c r="H2" s="25"/>
      <c r="I2" s="25"/>
      <c r="J2" s="25"/>
      <c r="K2" s="26"/>
    </row>
    <row r="3" spans="2:14" x14ac:dyDescent="0.25">
      <c r="B3" s="27"/>
      <c r="C3" s="28"/>
      <c r="D3" s="28"/>
      <c r="E3" s="28"/>
      <c r="F3" s="28"/>
      <c r="G3" s="28"/>
      <c r="H3" s="28"/>
      <c r="I3" s="28"/>
      <c r="J3" s="28"/>
      <c r="K3" s="29"/>
    </row>
    <row r="4" spans="2:14" x14ac:dyDescent="0.25"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2:14" x14ac:dyDescent="0.25">
      <c r="B5" s="27"/>
      <c r="C5" s="28"/>
      <c r="D5" s="28"/>
      <c r="E5" s="28"/>
      <c r="F5" s="28"/>
      <c r="G5" s="28"/>
      <c r="H5" s="28"/>
      <c r="I5" s="28"/>
      <c r="J5" s="28"/>
      <c r="K5" s="29"/>
    </row>
    <row r="6" spans="2:14" x14ac:dyDescent="0.25">
      <c r="B6" s="27"/>
      <c r="C6" s="28"/>
      <c r="D6" s="28"/>
      <c r="E6" s="28"/>
      <c r="F6" s="28"/>
      <c r="G6" s="28"/>
      <c r="H6" s="28"/>
      <c r="I6" s="28"/>
      <c r="J6" s="28"/>
      <c r="K6" s="29"/>
    </row>
    <row r="7" spans="2:14" x14ac:dyDescent="0.25">
      <c r="B7" s="27"/>
      <c r="C7" s="28"/>
      <c r="D7" s="28"/>
      <c r="E7" s="28"/>
      <c r="F7" s="28"/>
      <c r="G7" s="28"/>
      <c r="H7" s="28"/>
      <c r="I7" s="28"/>
      <c r="J7" s="28"/>
      <c r="K7" s="29"/>
    </row>
    <row r="8" spans="2:14" ht="15.75" thickBot="1" x14ac:dyDescent="0.3"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2:14" x14ac:dyDescent="0.25">
      <c r="B9" s="3" t="s">
        <v>2</v>
      </c>
      <c r="G9" s="3" t="s">
        <v>13</v>
      </c>
      <c r="H9" s="3" t="s">
        <v>14</v>
      </c>
      <c r="I9" s="3" t="s">
        <v>15</v>
      </c>
    </row>
    <row r="10" spans="2:14" ht="15.75" thickBot="1" x14ac:dyDescent="0.3">
      <c r="B10" s="2">
        <v>81</v>
      </c>
      <c r="D10" s="6" t="s">
        <v>6</v>
      </c>
      <c r="E10" s="6" t="s">
        <v>7</v>
      </c>
      <c r="G10" s="2" t="s">
        <v>25</v>
      </c>
      <c r="H10" s="2">
        <v>55</v>
      </c>
      <c r="I10" s="2">
        <f t="array" ref="I10:I17">FREQUENCY(B10:B29,H10:H17)</f>
        <v>2</v>
      </c>
    </row>
    <row r="11" spans="2:14" ht="15" customHeight="1" x14ac:dyDescent="0.25">
      <c r="B11" s="2">
        <v>80</v>
      </c>
      <c r="D11" s="6">
        <f>MIN(B10:B29)</f>
        <v>50</v>
      </c>
      <c r="E11" s="6">
        <f>MAX(B10:B29)</f>
        <v>89</v>
      </c>
      <c r="G11" s="2" t="s">
        <v>26</v>
      </c>
      <c r="H11" s="2">
        <v>60</v>
      </c>
      <c r="I11" s="2">
        <v>0</v>
      </c>
      <c r="K11" s="33" t="s">
        <v>27</v>
      </c>
      <c r="L11" s="40"/>
      <c r="M11" s="40"/>
      <c r="N11" s="41"/>
    </row>
    <row r="12" spans="2:14" x14ac:dyDescent="0.25">
      <c r="B12" s="2">
        <v>50</v>
      </c>
      <c r="G12" s="2" t="s">
        <v>28</v>
      </c>
      <c r="H12" s="2">
        <v>65</v>
      </c>
      <c r="I12" s="2">
        <v>1</v>
      </c>
      <c r="K12" s="42"/>
      <c r="L12" s="43"/>
      <c r="M12" s="43"/>
      <c r="N12" s="44"/>
    </row>
    <row r="13" spans="2:14" x14ac:dyDescent="0.25">
      <c r="B13" s="2">
        <v>55</v>
      </c>
      <c r="G13" s="2" t="s">
        <v>29</v>
      </c>
      <c r="H13" s="2">
        <v>70</v>
      </c>
      <c r="I13" s="2">
        <v>3</v>
      </c>
      <c r="K13" s="42"/>
      <c r="L13" s="43"/>
      <c r="M13" s="43"/>
      <c r="N13" s="44"/>
    </row>
    <row r="14" spans="2:14" ht="15.75" thickBot="1" x14ac:dyDescent="0.3">
      <c r="B14" s="2">
        <v>79</v>
      </c>
      <c r="G14" s="2" t="s">
        <v>30</v>
      </c>
      <c r="H14" s="2">
        <v>75</v>
      </c>
      <c r="I14" s="2">
        <v>4</v>
      </c>
      <c r="K14" s="45"/>
      <c r="L14" s="46"/>
      <c r="M14" s="46"/>
      <c r="N14" s="47"/>
    </row>
    <row r="15" spans="2:14" x14ac:dyDescent="0.25">
      <c r="B15" s="2">
        <v>76</v>
      </c>
      <c r="G15" s="2" t="s">
        <v>31</v>
      </c>
      <c r="H15" s="2">
        <v>80</v>
      </c>
      <c r="I15" s="2">
        <v>5</v>
      </c>
    </row>
    <row r="16" spans="2:14" x14ac:dyDescent="0.25">
      <c r="B16" s="2">
        <v>83</v>
      </c>
      <c r="G16" s="2" t="s">
        <v>32</v>
      </c>
      <c r="H16" s="2">
        <v>85</v>
      </c>
      <c r="I16" s="2">
        <v>3</v>
      </c>
    </row>
    <row r="17" spans="1:9" x14ac:dyDescent="0.25">
      <c r="B17" s="2">
        <v>65</v>
      </c>
      <c r="G17" s="2" t="s">
        <v>33</v>
      </c>
      <c r="H17" s="2">
        <v>90</v>
      </c>
      <c r="I17" s="2">
        <v>2</v>
      </c>
    </row>
    <row r="18" spans="1:9" ht="15.75" thickBot="1" x14ac:dyDescent="0.3">
      <c r="B18" s="2">
        <v>66</v>
      </c>
      <c r="G18" s="1"/>
      <c r="H18" s="1"/>
      <c r="I18" s="1"/>
    </row>
    <row r="19" spans="1:9" ht="15.75" thickBot="1" x14ac:dyDescent="0.3">
      <c r="B19" s="2">
        <v>69</v>
      </c>
      <c r="G19" s="1"/>
      <c r="H19" s="4" t="s">
        <v>9</v>
      </c>
      <c r="I19" s="5">
        <f>SUM(I10:I17)</f>
        <v>20</v>
      </c>
    </row>
    <row r="20" spans="1:9" x14ac:dyDescent="0.25">
      <c r="B20" s="2">
        <v>72</v>
      </c>
    </row>
    <row r="21" spans="1:9" x14ac:dyDescent="0.25">
      <c r="B21" s="2">
        <v>70</v>
      </c>
    </row>
    <row r="22" spans="1:9" x14ac:dyDescent="0.25">
      <c r="B22" s="2">
        <v>75</v>
      </c>
    </row>
    <row r="23" spans="1:9" x14ac:dyDescent="0.25">
      <c r="B23" s="2">
        <v>74</v>
      </c>
    </row>
    <row r="24" spans="1:9" x14ac:dyDescent="0.25">
      <c r="B24" s="2">
        <v>74</v>
      </c>
    </row>
    <row r="25" spans="1:9" x14ac:dyDescent="0.25">
      <c r="B25" s="2">
        <v>76</v>
      </c>
    </row>
    <row r="26" spans="1:9" x14ac:dyDescent="0.25">
      <c r="B26" s="2">
        <v>85</v>
      </c>
    </row>
    <row r="27" spans="1:9" x14ac:dyDescent="0.25">
      <c r="B27" s="2">
        <v>86</v>
      </c>
    </row>
    <row r="28" spans="1:9" x14ac:dyDescent="0.25">
      <c r="B28" s="2">
        <v>89</v>
      </c>
    </row>
    <row r="29" spans="1:9" x14ac:dyDescent="0.25">
      <c r="B29" s="2">
        <v>79</v>
      </c>
    </row>
    <row r="31" spans="1:9" x14ac:dyDescent="0.25">
      <c r="A31" s="8" t="s">
        <v>9</v>
      </c>
      <c r="B31" s="8">
        <f>COUNT(B10:B29)</f>
        <v>20</v>
      </c>
    </row>
    <row r="43" spans="13:25" x14ac:dyDescent="0.25">
      <c r="N43" s="39" t="s">
        <v>34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3:25" ht="18.75" x14ac:dyDescent="0.3">
      <c r="M44" s="7" t="s">
        <v>35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3:25" x14ac:dyDescent="0.25"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</sheetData>
  <mergeCells count="3">
    <mergeCell ref="B2:K8"/>
    <mergeCell ref="N43:Y45"/>
    <mergeCell ref="K11:N14"/>
  </mergeCells>
  <hyperlinks>
    <hyperlink ref="N43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557D307D4B946BF7C8BABF78C6DD8" ma:contentTypeVersion="14" ma:contentTypeDescription="Create a new document." ma:contentTypeScope="" ma:versionID="55fce6844b57d9c0915e49f0aeeaee18">
  <xsd:schema xmlns:xsd="http://www.w3.org/2001/XMLSchema" xmlns:xs="http://www.w3.org/2001/XMLSchema" xmlns:p="http://schemas.microsoft.com/office/2006/metadata/properties" xmlns:ns3="e7025386-0e74-41b1-8919-d3748f8d37fe" xmlns:ns4="aa4ddfd8-cfda-4103-b16f-719c0c26cbc1" targetNamespace="http://schemas.microsoft.com/office/2006/metadata/properties" ma:root="true" ma:fieldsID="62d5daa0182b571f87ab0de1d68953f3" ns3:_="" ns4:_="">
    <xsd:import namespace="e7025386-0e74-41b1-8919-d3748f8d37fe"/>
    <xsd:import namespace="aa4ddfd8-cfda-4103-b16f-719c0c26cb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25386-0e74-41b1-8919-d3748f8d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ddfd8-cfda-4103-b16f-719c0c26cb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B422A-AA1A-4F14-A3FB-F528EDFED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25386-0e74-41b1-8919-d3748f8d37fe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69192-4936-4979-8786-4E4532B40C3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a4ddfd8-cfda-4103-b16f-719c0c26cbc1"/>
    <ds:schemaRef ds:uri="http://schemas.microsoft.com/office/2006/documentManagement/types"/>
    <ds:schemaRef ds:uri="e7025386-0e74-41b1-8919-d3748f8d37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C5B694-1380-4352-8B13-721C63D10A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 (krok po kroku)</vt:lpstr>
      <vt:lpstr>Zadanie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Kacper</dc:creator>
  <cp:keywords/>
  <dc:description/>
  <cp:lastModifiedBy>Krzysztof Sikora</cp:lastModifiedBy>
  <cp:revision/>
  <dcterms:created xsi:type="dcterms:W3CDTF">2020-02-18T15:47:26Z</dcterms:created>
  <dcterms:modified xsi:type="dcterms:W3CDTF">2022-04-21T06:50:56Z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0x01010092A557D307D4B946BF7C8BABF78C6DD8</vt:lpwstr>
  </property>
</Properties>
</file>